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данные'!$8:$8</definedName>
  </definedNames>
  <calcPr calcId="145621"/>
</workbook>
</file>

<file path=xl/calcChain.xml><?xml version="1.0" encoding="utf-8"?>
<calcChain xmlns="http://schemas.openxmlformats.org/spreadsheetml/2006/main">
  <c r="I11" i="8" l="1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10" i="8"/>
  <c r="H62" i="8"/>
  <c r="I62" i="8" l="1"/>
</calcChain>
</file>

<file path=xl/sharedStrings.xml><?xml version="1.0" encoding="utf-8"?>
<sst xmlns="http://schemas.openxmlformats.org/spreadsheetml/2006/main" count="175" uniqueCount="125">
  <si>
    <t>Наименование</t>
  </si>
  <si>
    <t>Ед. изм.</t>
  </si>
  <si>
    <t>Базисные цены</t>
  </si>
  <si>
    <t>Текущие цены</t>
  </si>
  <si>
    <t>Стоимость единицы</t>
  </si>
  <si>
    <t>Общая стоимость</t>
  </si>
  <si>
    <t>Кол-во/
К-т кратности</t>
  </si>
  <si>
    <t>№ смет/
Код ресурса</t>
  </si>
  <si>
    <t xml:space="preserve">               Материалы</t>
  </si>
  <si>
    <t>01.2.01.01-0001</t>
  </si>
  <si>
    <t>Битумы нефтяные дорожные жидкие МГ, СГ</t>
  </si>
  <si>
    <t>т</t>
  </si>
  <si>
    <t>01.2.01.02-0054</t>
  </si>
  <si>
    <t>Битумы нефтяные строительные БН-90/10</t>
  </si>
  <si>
    <t>01.3.01.03-0002</t>
  </si>
  <si>
    <t>Керосин для технических целей</t>
  </si>
  <si>
    <t>01.3.01.07-0009</t>
  </si>
  <si>
    <t>Спирт этиловый ректификованный технический, сорт I</t>
  </si>
  <si>
    <t>кг</t>
  </si>
  <si>
    <t>01.3.01.08-0003</t>
  </si>
  <si>
    <t>Топливо моторное для среднеоборотных и малооборотных дизелей ДТ</t>
  </si>
  <si>
    <t>01.3.05.09-0001</t>
  </si>
  <si>
    <t>Глицерин синтетический</t>
  </si>
  <si>
    <t>01.3.05.23-0181</t>
  </si>
  <si>
    <t>Стекло жидкое натриевое каустическое</t>
  </si>
  <si>
    <t>01.7.03.01-0001</t>
  </si>
  <si>
    <t>м3</t>
  </si>
  <si>
    <t>01.7.07.29-0031</t>
  </si>
  <si>
    <t>Каболка</t>
  </si>
  <si>
    <t>01.7.15.06-0111</t>
  </si>
  <si>
    <t>Гвозди строительные</t>
  </si>
  <si>
    <t>01.7.16.04-0013</t>
  </si>
  <si>
    <t>Опалубка металлическая</t>
  </si>
  <si>
    <t>01.7.16.04-0021</t>
  </si>
  <si>
    <t>Щиты опалубки металлические (опорная площадка под лебедку)</t>
  </si>
  <si>
    <t>01.8.01.07-0001</t>
  </si>
  <si>
    <t>Стекло жидкое калийное</t>
  </si>
  <si>
    <t>02.2.05.04-1692</t>
  </si>
  <si>
    <t>Щебень М 600, фракция 10-20 мм, группа 2 (ТССЦ-408-0018, 1256,54 р.)</t>
  </si>
  <si>
    <t>02.2.05.04-1777</t>
  </si>
  <si>
    <t>Щебень М 800, фракция 20-40 мм, группа 2</t>
  </si>
  <si>
    <t>03.2.01.01-0001</t>
  </si>
  <si>
    <t>Портландцемент общестроительного назначения бездобавочный М400 Д0 (ЦЕМ I 32,5Н)</t>
  </si>
  <si>
    <t>03.2.01.05-0003</t>
  </si>
  <si>
    <t>Шлакопортландцемент общестроительного и специального назначения М400 ШПЦ (ЦЕМ III 32,5)</t>
  </si>
  <si>
    <t>04.1.02.05-0001</t>
  </si>
  <si>
    <t>Смеси бетонные тяжелого бетона (БСТ), класс В3,5 (М50)</t>
  </si>
  <si>
    <t>04.1.02.05-0003</t>
  </si>
  <si>
    <t>Смеси бетонные тяжелого бетона (БСТ), класс В7,5 (М100)</t>
  </si>
  <si>
    <t>04.1.02.05-0006</t>
  </si>
  <si>
    <t>Смеси бетонные тяжелого бетона (БСТ), класс В15 (М200)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</si>
  <si>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</si>
  <si>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</si>
  <si>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</si>
  <si>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</si>
  <si>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</si>
  <si>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</si>
  <si>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</si>
  <si>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</si>
  <si>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04.3.01.12-0003</t>
  </si>
  <si>
    <t>07.2.07.04-0014</t>
  </si>
  <si>
    <t>Конструкции сварные индивидуальные прочие, масса сборочной единицы от 0,1 до 0,5 т</t>
  </si>
  <si>
    <t>07.2.07.04-0015</t>
  </si>
  <si>
    <t>Конструкции сварные индивидуальные прочие, масса сборочной единицы от 0,501 до 1,0 т</t>
  </si>
  <si>
    <t>08.1.02.11-0001</t>
  </si>
  <si>
    <t>Поковки из квадратных заготовок, масса 1,8 кг</t>
  </si>
  <si>
    <t>11.1.03.01-0079</t>
  </si>
  <si>
    <t>Бруски обрезные, хвойных пород, длина 4-6,5 м, ширина 75-150 мм, толщина 40-75 мм, сорт III</t>
  </si>
  <si>
    <t>11.1.03.05-0086</t>
  </si>
  <si>
    <t>Доска необрезная, хвойных пород, длина 4-6,5 м, все ширины, толщина 44 мм и более, сорт IV</t>
  </si>
  <si>
    <t>11.1.03.06-0087</t>
  </si>
  <si>
    <t>Доска обрезная, хвойных пород, ширина 75-150 мм, толщина 25 мм, длина 4-6,5 м, сорт III</t>
  </si>
  <si>
    <t>11.1.03.06-0095</t>
  </si>
  <si>
    <t>Доска обрезная, хвойных пород, ширина 75-150 мм, толщина 44 мм и более, длина 4-6,5 м, сорт III</t>
  </si>
  <si>
    <t>14.4.04.08-0003</t>
  </si>
  <si>
    <t>Эмаль ПФ-115, серая</t>
  </si>
  <si>
    <t>14.5.09.11-0102</t>
  </si>
  <si>
    <t>Уайт-спирит</t>
  </si>
  <si>
    <t>ФССЦ-02.2.05.04-1772</t>
  </si>
  <si>
    <t>Щебень М 600, фракция 20-40 мм, группа 2 (ТССЦ-408-0019, 1185,34 р.)</t>
  </si>
  <si>
    <t>ФССЦ-02.3.01.02-0013</t>
  </si>
  <si>
    <t>Песок природный для строительных: работ очень мелкий с крупностью зерен размером свыше 1,25 мм-до 5% по массе</t>
  </si>
  <si>
    <t>ФССЦ-04.1.02.05-0006</t>
  </si>
  <si>
    <t>ФССЦ-04.2.04.01-0015</t>
  </si>
  <si>
    <t>Смеси асфальтобетонные тип Бх марка II (ФЕР27-06-019-01, ФЕР27-06-019-04)</t>
  </si>
  <si>
    <t>ФССЦ-05.1.01.08-0092</t>
  </si>
  <si>
    <t>Крышка колодцев КЦП 1-15-1, бетон B15 (М200), объем 0,27 м3, расход арматуры 26,70 кг</t>
  </si>
  <si>
    <t>шт</t>
  </si>
  <si>
    <t>ФССЦ-05.1.01.09-0042</t>
  </si>
  <si>
    <t>Кольцо опорное КО-6 /бетон B15 (М200), объем 0,02 м3, расход арматуры 1,10 кг</t>
  </si>
  <si>
    <t>ФССЦ-05.1.01.09-0063</t>
  </si>
  <si>
    <t>Кольцо стеновое смотровых колодцев КС15.6, бетон B15 (М200), объем 0,265 м3, расход арматуры 4,94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</si>
  <si>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</si>
  <si>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</si>
  <si>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ФССЦ-05.1.01.11-0045</t>
  </si>
  <si>
    <t>Плита днища ПН15, бетон B15 (М200), объем 0,38 м3, расход арматуры 33,13 кг</t>
  </si>
  <si>
    <t>ФССЦ-06.1.01.05-0035</t>
  </si>
  <si>
    <t>1000 шт</t>
  </si>
  <si>
    <t>ФССЦ-07.2.05.01-0032</t>
  </si>
  <si>
    <t>Ограждения лестничных проемов, лестничные марши, пожарные лестницы (Стремянка С-7)</t>
  </si>
  <si>
    <t>ФССЦ-08.1.02.06-0043</t>
  </si>
  <si>
    <t>Люк чугунный тяжелый</t>
  </si>
  <si>
    <t>ФССЦ-16.2.01.02-0001</t>
  </si>
  <si>
    <t>Земля растительная</t>
  </si>
  <si>
    <t>ФССЦ-16.2.02.07-0161</t>
  </si>
  <si>
    <t>Семена газонных трав (смесь)</t>
  </si>
  <si>
    <t>ФССЦ-23.5.02.02-0088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</si>
  <si>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6 мм</t>
  </si>
  <si>
    <t>м</t>
  </si>
  <si>
    <t>ФССЦ-24.2.06.05-0002</t>
  </si>
  <si>
    <t>Пневмозаглушка резинокордная, номинальный наружный диаметр до 600 мм _ (оборачиваемость по ФЕРр66-36-1)</t>
  </si>
  <si>
    <t>ФССЦ-24.3.03.13-0052</t>
  </si>
  <si>
    <t>Трубы напорные полиэтиленовые ПЭ100, стандартное размерное отношение SDR17, номинальный наружный диаметр 225 мм, толщина стенки 13,4 мм</t>
  </si>
  <si>
    <t>ФССЦ-24.3.03.13-0285</t>
  </si>
  <si>
    <t>Трубы полиэтиленовые ПЭ100, SDR17, диаметр 225 мм</t>
  </si>
  <si>
    <t>Итого "Материалы"</t>
  </si>
  <si>
    <t>Вода</t>
  </si>
  <si>
    <t>Кирпич керамический одинарный, марка 100, размер 250х120х65 мм</t>
  </si>
  <si>
    <t>Раствор кладочный, цементно-известковый, М50</t>
  </si>
  <si>
    <t>k=7,87</t>
  </si>
  <si>
    <t>Примечание:</t>
  </si>
  <si>
    <t>Сметная стоимость указана в текущих ценах  без учета</t>
  </si>
  <si>
    <t xml:space="preserve">транспортных и заготовительно-складских затрат </t>
  </si>
  <si>
    <t>Составил:______________Ю.Ю. Шкатова</t>
  </si>
  <si>
    <t>Ресурсная ведомость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</si>
</sst>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0" fontId="13" fillId="0" borderId="0"/>
    <xf numFmtId="0" fontId="1" fillId="0" borderId="0"/>
  </cellStyleXfs>
  <cellXfs count="43">
    <xf numFmtId="0" fontId="0" fillId="0" borderId="0" xfId="0"/>
    <xf numFmtId="49" fontId="5" fillId="0" borderId="0" xfId="0" applyNumberFormat="1" applyFont="1"/>
    <xf numFmtId="0" fontId="5" fillId="0" borderId="0" xfId="0" applyFont="1"/>
    <xf numFmtId="49" fontId="6" fillId="0" borderId="0" xfId="0" applyNumberFormat="1" applyFont="1"/>
    <xf numFmtId="0" fontId="6" fillId="0" borderId="0" xfId="0" applyFont="1"/>
    <xf numFmtId="49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20" applyFont="1" applyBorder="1" applyAlignment="1">
      <alignment horizontal="center"/>
    </xf>
    <xf numFmtId="49" fontId="6" fillId="0" borderId="2" xfId="2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7" fillId="0" borderId="0" xfId="23" applyFont="1" applyAlignment="1">
      <alignment horizontal="center" vertical="top"/>
    </xf>
    <xf numFmtId="4" fontId="6" fillId="0" borderId="1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49" fontId="12" fillId="0" borderId="0" xfId="0" applyNumberFormat="1" applyFont="1" applyAlignment="1">
      <alignment horizontal="left" vertical="top" wrapText="1"/>
    </xf>
    <xf numFmtId="0" fontId="6" fillId="0" borderId="0" xfId="0" applyFont="1"/>
    <xf numFmtId="0" fontId="12" fillId="0" borderId="0" xfId="0" applyFont="1"/>
    <xf numFmtId="49" fontId="12" fillId="0" borderId="0" xfId="0" applyNumberFormat="1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2" fillId="0" borderId="0" xfId="24" applyFont="1">
      <alignment horizontal="left" vertical="top"/>
    </xf>
    <xf numFmtId="49" fontId="12" fillId="0" borderId="0" xfId="0" applyNumberFormat="1" applyFont="1" applyAlignment="1">
      <alignment horizontal="left" vertical="top" wrapText="1"/>
    </xf>
  </cellXfs>
  <cellStyles count="29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27"/>
    <cellStyle name="Обычный 3" xfId="28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I71"/>
  <sheetViews>
    <sheetView showGridLines="0" tabSelected="1" topLeftCell="B1" zoomScaleNormal="100" workbookViewId="0">
      <selection activeCell="C5" sqref="C5:C7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9" width="10.7109375" style="4" customWidth="1"/>
    <col min="10" max="16384" width="9.140625" style="4"/>
  </cols>
  <sheetData>
    <row r="1" spans="2:9" ht="15" x14ac:dyDescent="0.2">
      <c r="B1" s="1"/>
      <c r="C1" s="2"/>
      <c r="D1" s="2"/>
      <c r="G1" s="2"/>
      <c r="H1" s="2"/>
      <c r="I1" s="2"/>
    </row>
    <row r="2" spans="2:9" ht="15" customHeight="1" x14ac:dyDescent="0.2">
      <c r="B2" s="30" t="s">
        <v>124</v>
      </c>
      <c r="C2" s="30"/>
      <c r="D2" s="30"/>
      <c r="E2" s="30"/>
      <c r="F2" s="30"/>
      <c r="G2" s="30"/>
      <c r="H2" s="30"/>
      <c r="I2" s="30"/>
    </row>
    <row r="3" spans="2:9" ht="15" customHeight="1" x14ac:dyDescent="0.2">
      <c r="B3" s="30"/>
      <c r="C3" s="30"/>
      <c r="D3" s="30"/>
      <c r="E3" s="30"/>
      <c r="F3" s="30"/>
      <c r="G3" s="30"/>
      <c r="H3" s="30"/>
      <c r="I3" s="30"/>
    </row>
    <row r="4" spans="2:9" x14ac:dyDescent="0.2">
      <c r="B4" s="5"/>
      <c r="C4" s="6"/>
      <c r="D4" s="7"/>
      <c r="E4" s="8"/>
      <c r="F4" s="9"/>
      <c r="G4" s="9"/>
      <c r="H4" s="9"/>
      <c r="I4" s="9"/>
    </row>
    <row r="5" spans="2:9" ht="12.75" customHeight="1" x14ac:dyDescent="0.2">
      <c r="B5" s="12" t="s">
        <v>7</v>
      </c>
      <c r="C5" s="15" t="s">
        <v>0</v>
      </c>
      <c r="D5" s="15" t="s">
        <v>1</v>
      </c>
      <c r="E5" s="18" t="s">
        <v>6</v>
      </c>
      <c r="F5" s="21" t="s">
        <v>4</v>
      </c>
      <c r="G5" s="21"/>
      <c r="H5" s="21" t="s">
        <v>5</v>
      </c>
      <c r="I5" s="21"/>
    </row>
    <row r="6" spans="2:9" ht="30.75" customHeight="1" x14ac:dyDescent="0.2">
      <c r="B6" s="13"/>
      <c r="C6" s="16"/>
      <c r="D6" s="16"/>
      <c r="E6" s="19"/>
      <c r="F6" s="11" t="s">
        <v>2</v>
      </c>
      <c r="G6" s="11" t="s">
        <v>3</v>
      </c>
      <c r="H6" s="11" t="s">
        <v>2</v>
      </c>
      <c r="I6" s="11" t="s">
        <v>3</v>
      </c>
    </row>
    <row r="7" spans="2:9" x14ac:dyDescent="0.2">
      <c r="B7" s="14"/>
      <c r="C7" s="17"/>
      <c r="D7" s="17"/>
      <c r="E7" s="20"/>
      <c r="F7" s="10"/>
      <c r="G7" s="10" t="s">
        <v>119</v>
      </c>
      <c r="H7" s="10"/>
      <c r="I7" s="10" t="s">
        <v>119</v>
      </c>
    </row>
    <row r="8" spans="2:9" x14ac:dyDescent="0.2">
      <c r="B8" s="22">
        <v>1</v>
      </c>
      <c r="C8" s="22">
        <v>2</v>
      </c>
      <c r="D8" s="22">
        <v>3</v>
      </c>
      <c r="E8" s="23">
        <v>4</v>
      </c>
      <c r="F8" s="22">
        <v>5</v>
      </c>
      <c r="G8" s="22">
        <v>6</v>
      </c>
      <c r="H8" s="22">
        <v>7</v>
      </c>
      <c r="I8" s="22">
        <v>8</v>
      </c>
    </row>
    <row r="9" spans="2:9" ht="17.850000000000001" customHeight="1" x14ac:dyDescent="0.2">
      <c r="B9" s="24" t="s">
        <v>8</v>
      </c>
      <c r="C9" s="25"/>
      <c r="D9" s="25"/>
      <c r="E9" s="25"/>
      <c r="F9" s="25"/>
      <c r="G9" s="25"/>
      <c r="H9" s="25"/>
      <c r="I9" s="25"/>
    </row>
    <row r="10" spans="2:9" ht="25.5" x14ac:dyDescent="0.2">
      <c r="B10" s="26" t="s">
        <v>9</v>
      </c>
      <c r="C10" s="27" t="s">
        <v>10</v>
      </c>
      <c r="D10" s="28" t="s">
        <v>11</v>
      </c>
      <c r="E10" s="26">
        <v>2E-3</v>
      </c>
      <c r="F10" s="31">
        <v>1487.6</v>
      </c>
      <c r="G10" s="31">
        <f>F10*7.87</f>
        <v>11707.412</v>
      </c>
      <c r="H10" s="31">
        <v>2.98</v>
      </c>
      <c r="I10" s="31">
        <f>H10*7.87</f>
        <v>23.4526</v>
      </c>
    </row>
    <row r="11" spans="2:9" ht="25.5" x14ac:dyDescent="0.2">
      <c r="B11" s="26" t="s">
        <v>12</v>
      </c>
      <c r="C11" s="27" t="s">
        <v>13</v>
      </c>
      <c r="D11" s="28" t="s">
        <v>11</v>
      </c>
      <c r="E11" s="26">
        <v>6.5119999999999997E-2</v>
      </c>
      <c r="F11" s="31">
        <v>1383.1</v>
      </c>
      <c r="G11" s="31">
        <f t="shared" ref="G11:G61" si="0">F11*7.87</f>
        <v>10884.996999999999</v>
      </c>
      <c r="H11" s="31">
        <v>90.07</v>
      </c>
      <c r="I11" s="31">
        <f t="shared" ref="I11:I61" si="1">H11*7.87</f>
        <v>708.85089999999991</v>
      </c>
    </row>
    <row r="12" spans="2:9" ht="25.5" x14ac:dyDescent="0.2">
      <c r="B12" s="26" t="s">
        <v>14</v>
      </c>
      <c r="C12" s="27" t="s">
        <v>15</v>
      </c>
      <c r="D12" s="28" t="s">
        <v>11</v>
      </c>
      <c r="E12" s="26">
        <v>1.1800000000000001E-5</v>
      </c>
      <c r="F12" s="31">
        <v>2606.9</v>
      </c>
      <c r="G12" s="31">
        <f t="shared" si="0"/>
        <v>20516.303</v>
      </c>
      <c r="H12" s="31">
        <v>0.03</v>
      </c>
      <c r="I12" s="31">
        <f t="shared" si="1"/>
        <v>0.2361</v>
      </c>
    </row>
    <row r="13" spans="2:9" ht="25.5" x14ac:dyDescent="0.2">
      <c r="B13" s="26" t="s">
        <v>16</v>
      </c>
      <c r="C13" s="27" t="s">
        <v>17</v>
      </c>
      <c r="D13" s="28" t="s">
        <v>18</v>
      </c>
      <c r="E13" s="26">
        <v>0.55415999999999999</v>
      </c>
      <c r="F13" s="31">
        <v>38.89</v>
      </c>
      <c r="G13" s="31">
        <f t="shared" si="0"/>
        <v>306.0643</v>
      </c>
      <c r="H13" s="31">
        <v>21.55</v>
      </c>
      <c r="I13" s="31">
        <f t="shared" si="1"/>
        <v>169.5985</v>
      </c>
    </row>
    <row r="14" spans="2:9" ht="38.25" x14ac:dyDescent="0.2">
      <c r="B14" s="26" t="s">
        <v>19</v>
      </c>
      <c r="C14" s="27" t="s">
        <v>20</v>
      </c>
      <c r="D14" s="28" t="s">
        <v>11</v>
      </c>
      <c r="E14" s="26">
        <v>1.221E-2</v>
      </c>
      <c r="F14" s="31">
        <v>4041.7</v>
      </c>
      <c r="G14" s="31">
        <f t="shared" si="0"/>
        <v>31808.179</v>
      </c>
      <c r="H14" s="31">
        <v>49.35</v>
      </c>
      <c r="I14" s="31">
        <f t="shared" si="1"/>
        <v>388.3845</v>
      </c>
    </row>
    <row r="15" spans="2:9" ht="25.5" x14ac:dyDescent="0.2">
      <c r="B15" s="26" t="s">
        <v>21</v>
      </c>
      <c r="C15" s="27" t="s">
        <v>22</v>
      </c>
      <c r="D15" s="28" t="s">
        <v>11</v>
      </c>
      <c r="E15" s="26">
        <v>1.8472E-3</v>
      </c>
      <c r="F15" s="31">
        <v>47460</v>
      </c>
      <c r="G15" s="31">
        <f t="shared" si="0"/>
        <v>373510.2</v>
      </c>
      <c r="H15" s="31">
        <v>87.67</v>
      </c>
      <c r="I15" s="31">
        <f t="shared" si="1"/>
        <v>689.96289999999999</v>
      </c>
    </row>
    <row r="16" spans="2:9" ht="25.5" x14ac:dyDescent="0.2">
      <c r="B16" s="26" t="s">
        <v>23</v>
      </c>
      <c r="C16" s="27" t="s">
        <v>24</v>
      </c>
      <c r="D16" s="28" t="s">
        <v>11</v>
      </c>
      <c r="E16" s="26">
        <v>5.3499999999999997E-3</v>
      </c>
      <c r="F16" s="31">
        <v>2734.6</v>
      </c>
      <c r="G16" s="31">
        <f t="shared" si="0"/>
        <v>21521.302</v>
      </c>
      <c r="H16" s="31">
        <v>14.63</v>
      </c>
      <c r="I16" s="31">
        <f t="shared" si="1"/>
        <v>115.13810000000001</v>
      </c>
    </row>
    <row r="17" spans="2:9" ht="25.5" x14ac:dyDescent="0.2">
      <c r="B17" s="26" t="s">
        <v>25</v>
      </c>
      <c r="C17" s="27" t="s">
        <v>116</v>
      </c>
      <c r="D17" s="28" t="s">
        <v>26</v>
      </c>
      <c r="E17" s="26">
        <v>116.25876</v>
      </c>
      <c r="F17" s="31">
        <v>2.44</v>
      </c>
      <c r="G17" s="31">
        <f t="shared" si="0"/>
        <v>19.2028</v>
      </c>
      <c r="H17" s="31">
        <v>283.67</v>
      </c>
      <c r="I17" s="31">
        <f t="shared" si="1"/>
        <v>2232.4829</v>
      </c>
    </row>
    <row r="18" spans="2:9" ht="25.5" x14ac:dyDescent="0.2">
      <c r="B18" s="26" t="s">
        <v>27</v>
      </c>
      <c r="C18" s="27" t="s">
        <v>28</v>
      </c>
      <c r="D18" s="28" t="s">
        <v>11</v>
      </c>
      <c r="E18" s="26">
        <v>4.8840000000000001E-2</v>
      </c>
      <c r="F18" s="31">
        <v>30030</v>
      </c>
      <c r="G18" s="31">
        <f t="shared" si="0"/>
        <v>236336.1</v>
      </c>
      <c r="H18" s="31">
        <v>1466.67</v>
      </c>
      <c r="I18" s="31">
        <f t="shared" si="1"/>
        <v>11542.6929</v>
      </c>
    </row>
    <row r="19" spans="2:9" ht="25.5" x14ac:dyDescent="0.2">
      <c r="B19" s="26" t="s">
        <v>29</v>
      </c>
      <c r="C19" s="27" t="s">
        <v>30</v>
      </c>
      <c r="D19" s="28" t="s">
        <v>11</v>
      </c>
      <c r="E19" s="26">
        <v>6.2399999999999999E-3</v>
      </c>
      <c r="F19" s="31">
        <v>11978</v>
      </c>
      <c r="G19" s="31">
        <f t="shared" si="0"/>
        <v>94266.86</v>
      </c>
      <c r="H19" s="31">
        <v>74.739999999999995</v>
      </c>
      <c r="I19" s="31">
        <f t="shared" si="1"/>
        <v>588.2038</v>
      </c>
    </row>
    <row r="20" spans="2:9" ht="25.5" x14ac:dyDescent="0.2">
      <c r="B20" s="26" t="s">
        <v>31</v>
      </c>
      <c r="C20" s="27" t="s">
        <v>32</v>
      </c>
      <c r="D20" s="28" t="s">
        <v>11</v>
      </c>
      <c r="E20" s="26">
        <v>1.5466000000000001E-2</v>
      </c>
      <c r="F20" s="31">
        <v>3938.2</v>
      </c>
      <c r="G20" s="31">
        <f t="shared" si="0"/>
        <v>30993.633999999998</v>
      </c>
      <c r="H20" s="31">
        <v>60.91</v>
      </c>
      <c r="I20" s="31">
        <f t="shared" si="1"/>
        <v>479.36169999999998</v>
      </c>
    </row>
    <row r="21" spans="2:9" ht="25.5" x14ac:dyDescent="0.2">
      <c r="B21" s="26" t="s">
        <v>33</v>
      </c>
      <c r="C21" s="27" t="s">
        <v>34</v>
      </c>
      <c r="D21" s="28" t="s">
        <v>11</v>
      </c>
      <c r="E21" s="26">
        <v>1.06214E-2</v>
      </c>
      <c r="F21" s="31">
        <v>10999</v>
      </c>
      <c r="G21" s="31">
        <f t="shared" si="0"/>
        <v>86562.13</v>
      </c>
      <c r="H21" s="31">
        <v>116.82</v>
      </c>
      <c r="I21" s="31">
        <f t="shared" si="1"/>
        <v>919.37339999999995</v>
      </c>
    </row>
    <row r="22" spans="2:9" ht="25.5" x14ac:dyDescent="0.2">
      <c r="B22" s="26" t="s">
        <v>35</v>
      </c>
      <c r="C22" s="27" t="s">
        <v>36</v>
      </c>
      <c r="D22" s="28" t="s">
        <v>11</v>
      </c>
      <c r="E22" s="26">
        <v>4.3952999999999999E-2</v>
      </c>
      <c r="F22" s="31">
        <v>2734.6</v>
      </c>
      <c r="G22" s="31">
        <f t="shared" si="0"/>
        <v>21521.302</v>
      </c>
      <c r="H22" s="31">
        <v>120.19</v>
      </c>
      <c r="I22" s="31">
        <f t="shared" si="1"/>
        <v>945.89530000000002</v>
      </c>
    </row>
    <row r="23" spans="2:9" ht="38.25" x14ac:dyDescent="0.2">
      <c r="B23" s="26" t="s">
        <v>37</v>
      </c>
      <c r="C23" s="27" t="s">
        <v>38</v>
      </c>
      <c r="D23" s="28" t="s">
        <v>26</v>
      </c>
      <c r="E23" s="26">
        <v>0.3</v>
      </c>
      <c r="F23" s="31">
        <v>118.6</v>
      </c>
      <c r="G23" s="31">
        <f t="shared" si="0"/>
        <v>933.38199999999995</v>
      </c>
      <c r="H23" s="31">
        <v>35.58</v>
      </c>
      <c r="I23" s="31">
        <f t="shared" si="1"/>
        <v>280.01459999999997</v>
      </c>
    </row>
    <row r="24" spans="2:9" ht="25.5" x14ac:dyDescent="0.2">
      <c r="B24" s="26" t="s">
        <v>39</v>
      </c>
      <c r="C24" s="27" t="s">
        <v>40</v>
      </c>
      <c r="D24" s="28" t="s">
        <v>26</v>
      </c>
      <c r="E24" s="26">
        <v>1.779E-3</v>
      </c>
      <c r="F24" s="31">
        <v>108.4</v>
      </c>
      <c r="G24" s="31">
        <f t="shared" si="0"/>
        <v>853.10800000000006</v>
      </c>
      <c r="H24" s="31">
        <v>0.19</v>
      </c>
      <c r="I24" s="31">
        <f t="shared" si="1"/>
        <v>1.4953000000000001</v>
      </c>
    </row>
    <row r="25" spans="2:9" ht="51" x14ac:dyDescent="0.2">
      <c r="B25" s="26" t="s">
        <v>41</v>
      </c>
      <c r="C25" s="27" t="s">
        <v>42</v>
      </c>
      <c r="D25" s="28" t="s">
        <v>11</v>
      </c>
      <c r="E25" s="26">
        <v>5.6979999999999999E-3</v>
      </c>
      <c r="F25" s="31">
        <v>412</v>
      </c>
      <c r="G25" s="31">
        <f t="shared" si="0"/>
        <v>3242.44</v>
      </c>
      <c r="H25" s="31">
        <v>2.35</v>
      </c>
      <c r="I25" s="31">
        <f t="shared" si="1"/>
        <v>18.494500000000002</v>
      </c>
    </row>
    <row r="26" spans="2:9" ht="51" x14ac:dyDescent="0.2">
      <c r="B26" s="26" t="s">
        <v>43</v>
      </c>
      <c r="C26" s="27" t="s">
        <v>44</v>
      </c>
      <c r="D26" s="28" t="s">
        <v>11</v>
      </c>
      <c r="E26" s="26">
        <v>5.3499999999999997E-3</v>
      </c>
      <c r="F26" s="31">
        <v>339</v>
      </c>
      <c r="G26" s="31">
        <f t="shared" si="0"/>
        <v>2667.93</v>
      </c>
      <c r="H26" s="31">
        <v>1.81</v>
      </c>
      <c r="I26" s="31">
        <f t="shared" si="1"/>
        <v>14.2447</v>
      </c>
    </row>
    <row r="27" spans="2:9" ht="25.5" x14ac:dyDescent="0.2">
      <c r="B27" s="26" t="s">
        <v>45</v>
      </c>
      <c r="C27" s="27" t="s">
        <v>46</v>
      </c>
      <c r="D27" s="28" t="s">
        <v>26</v>
      </c>
      <c r="E27" s="26">
        <v>0.82213999999999998</v>
      </c>
      <c r="F27" s="31">
        <v>545.6</v>
      </c>
      <c r="G27" s="31">
        <f t="shared" si="0"/>
        <v>4293.8720000000003</v>
      </c>
      <c r="H27" s="31">
        <v>448.56</v>
      </c>
      <c r="I27" s="31">
        <f t="shared" si="1"/>
        <v>3530.1671999999999</v>
      </c>
    </row>
    <row r="28" spans="2:9" ht="25.5" x14ac:dyDescent="0.2">
      <c r="B28" s="26" t="s">
        <v>47</v>
      </c>
      <c r="C28" s="27" t="s">
        <v>48</v>
      </c>
      <c r="D28" s="28" t="s">
        <v>26</v>
      </c>
      <c r="E28" s="26">
        <v>0.745</v>
      </c>
      <c r="F28" s="31">
        <v>560</v>
      </c>
      <c r="G28" s="31">
        <f t="shared" si="0"/>
        <v>4407.2</v>
      </c>
      <c r="H28" s="31">
        <v>417.2</v>
      </c>
      <c r="I28" s="31">
        <f t="shared" si="1"/>
        <v>3283.364</v>
      </c>
    </row>
    <row r="29" spans="2:9" ht="25.5" x14ac:dyDescent="0.2">
      <c r="B29" s="26" t="s">
        <v>49</v>
      </c>
      <c r="C29" s="27" t="s">
        <v>50</v>
      </c>
      <c r="D29" s="28" t="s">
        <v>26</v>
      </c>
      <c r="E29" s="26">
        <v>4.2328000000000001</v>
      </c>
      <c r="F29" s="31">
        <v>592.76</v>
      </c>
      <c r="G29" s="31">
        <f t="shared" si="0"/>
        <v>4665.0212000000001</v>
      </c>
      <c r="H29" s="31">
        <v>2509.0300000000002</v>
      </c>
      <c r="I29" s="31">
        <f t="shared" si="1"/>
        <v>19746.066100000004</v>
      </c>
    </row>
    <row r="30" spans="2:9" ht="25.5" x14ac:dyDescent="0.2">
      <c r="B30" s="26" t="s">
        <v>51</v>
      </c>
      <c r="C30" s="27" t="s">
        <v>52</v>
      </c>
      <c r="D30" s="28" t="s">
        <v>11</v>
      </c>
      <c r="E30" s="26">
        <v>0.15465999999999999</v>
      </c>
      <c r="F30" s="31">
        <v>491.01</v>
      </c>
      <c r="G30" s="31">
        <f t="shared" si="0"/>
        <v>3864.2487000000001</v>
      </c>
      <c r="H30" s="31">
        <v>75.94</v>
      </c>
      <c r="I30" s="31">
        <f t="shared" si="1"/>
        <v>597.64779999999996</v>
      </c>
    </row>
    <row r="31" spans="2:9" ht="25.5" x14ac:dyDescent="0.2">
      <c r="B31" s="26" t="s">
        <v>53</v>
      </c>
      <c r="C31" s="27" t="s">
        <v>54</v>
      </c>
      <c r="D31" s="28" t="s">
        <v>26</v>
      </c>
      <c r="E31" s="26">
        <v>3.0932000000000001E-2</v>
      </c>
      <c r="F31" s="31">
        <v>395</v>
      </c>
      <c r="G31" s="31">
        <f t="shared" si="0"/>
        <v>3108.65</v>
      </c>
      <c r="H31" s="31">
        <v>12.22</v>
      </c>
      <c r="I31" s="31">
        <f t="shared" si="1"/>
        <v>96.171400000000006</v>
      </c>
    </row>
    <row r="32" spans="2:9" ht="25.5" x14ac:dyDescent="0.2">
      <c r="B32" s="26" t="s">
        <v>55</v>
      </c>
      <c r="C32" s="27" t="s">
        <v>56</v>
      </c>
      <c r="D32" s="28" t="s">
        <v>26</v>
      </c>
      <c r="E32" s="26">
        <v>0.66747999999999996</v>
      </c>
      <c r="F32" s="31">
        <v>485.9</v>
      </c>
      <c r="G32" s="31">
        <f t="shared" si="0"/>
        <v>3824.0329999999999</v>
      </c>
      <c r="H32" s="31">
        <v>324.33</v>
      </c>
      <c r="I32" s="31">
        <f t="shared" si="1"/>
        <v>2552.4771000000001</v>
      </c>
    </row>
    <row r="33" spans="2:9" ht="25.5" x14ac:dyDescent="0.2">
      <c r="B33" s="26" t="s">
        <v>57</v>
      </c>
      <c r="C33" s="27" t="s">
        <v>58</v>
      </c>
      <c r="D33" s="28" t="s">
        <v>26</v>
      </c>
      <c r="E33" s="26">
        <v>0.14599999999999999</v>
      </c>
      <c r="F33" s="31">
        <v>519.79999999999995</v>
      </c>
      <c r="G33" s="31">
        <f t="shared" si="0"/>
        <v>4090.8259999999996</v>
      </c>
      <c r="H33" s="31">
        <v>75.89</v>
      </c>
      <c r="I33" s="31">
        <f t="shared" si="1"/>
        <v>597.25430000000006</v>
      </c>
    </row>
    <row r="34" spans="2:9" ht="25.5" x14ac:dyDescent="0.2">
      <c r="B34" s="26" t="s">
        <v>59</v>
      </c>
      <c r="C34" s="27" t="s">
        <v>118</v>
      </c>
      <c r="D34" s="28" t="s">
        <v>26</v>
      </c>
      <c r="E34" s="26">
        <v>0.12959999999999999</v>
      </c>
      <c r="F34" s="31">
        <v>519.79999999999995</v>
      </c>
      <c r="G34" s="31">
        <f t="shared" si="0"/>
        <v>4090.8259999999996</v>
      </c>
      <c r="H34" s="31">
        <v>67.37</v>
      </c>
      <c r="I34" s="31">
        <f t="shared" si="1"/>
        <v>530.20190000000002</v>
      </c>
    </row>
    <row r="35" spans="2:9" ht="38.25" x14ac:dyDescent="0.2">
      <c r="B35" s="26" t="s">
        <v>60</v>
      </c>
      <c r="C35" s="27" t="s">
        <v>61</v>
      </c>
      <c r="D35" s="28" t="s">
        <v>11</v>
      </c>
      <c r="E35" s="26">
        <v>1.183E-2</v>
      </c>
      <c r="F35" s="31">
        <v>10046</v>
      </c>
      <c r="G35" s="31">
        <f t="shared" si="0"/>
        <v>79062.02</v>
      </c>
      <c r="H35" s="31">
        <v>118.84</v>
      </c>
      <c r="I35" s="31">
        <f t="shared" si="1"/>
        <v>935.27080000000001</v>
      </c>
    </row>
    <row r="36" spans="2:9" ht="51" x14ac:dyDescent="0.2">
      <c r="B36" s="26" t="s">
        <v>62</v>
      </c>
      <c r="C36" s="27" t="s">
        <v>63</v>
      </c>
      <c r="D36" s="28" t="s">
        <v>11</v>
      </c>
      <c r="E36" s="26">
        <v>2.6322600000000002E-2</v>
      </c>
      <c r="F36" s="31">
        <v>8475</v>
      </c>
      <c r="G36" s="31">
        <f t="shared" si="0"/>
        <v>66698.25</v>
      </c>
      <c r="H36" s="31">
        <v>223.08</v>
      </c>
      <c r="I36" s="31">
        <f t="shared" si="1"/>
        <v>1755.6396000000002</v>
      </c>
    </row>
    <row r="37" spans="2:9" ht="25.5" x14ac:dyDescent="0.2">
      <c r="B37" s="26" t="s">
        <v>64</v>
      </c>
      <c r="C37" s="27" t="s">
        <v>65</v>
      </c>
      <c r="D37" s="28" t="s">
        <v>11</v>
      </c>
      <c r="E37" s="26">
        <v>1.226E-4</v>
      </c>
      <c r="F37" s="31">
        <v>5989</v>
      </c>
      <c r="G37" s="31">
        <f t="shared" si="0"/>
        <v>47133.43</v>
      </c>
      <c r="H37" s="31">
        <v>0.73</v>
      </c>
      <c r="I37" s="31">
        <f t="shared" si="1"/>
        <v>5.7450999999999999</v>
      </c>
    </row>
    <row r="38" spans="2:9" ht="38.25" x14ac:dyDescent="0.2">
      <c r="B38" s="26" t="s">
        <v>66</v>
      </c>
      <c r="C38" s="27" t="s">
        <v>67</v>
      </c>
      <c r="D38" s="28" t="s">
        <v>26</v>
      </c>
      <c r="E38" s="26">
        <v>3.0000000000000001E-3</v>
      </c>
      <c r="F38" s="31">
        <v>1287</v>
      </c>
      <c r="G38" s="31">
        <f t="shared" si="0"/>
        <v>10128.69</v>
      </c>
      <c r="H38" s="31">
        <v>3.86</v>
      </c>
      <c r="I38" s="31">
        <f t="shared" si="1"/>
        <v>30.3782</v>
      </c>
    </row>
    <row r="39" spans="2:9" ht="38.25" x14ac:dyDescent="0.2">
      <c r="B39" s="26" t="s">
        <v>68</v>
      </c>
      <c r="C39" s="27" t="s">
        <v>69</v>
      </c>
      <c r="D39" s="28" t="s">
        <v>26</v>
      </c>
      <c r="E39" s="26">
        <v>0.33600000000000002</v>
      </c>
      <c r="F39" s="31">
        <v>550</v>
      </c>
      <c r="G39" s="31">
        <f t="shared" si="0"/>
        <v>4328.5</v>
      </c>
      <c r="H39" s="31">
        <v>184.8</v>
      </c>
      <c r="I39" s="31">
        <f t="shared" si="1"/>
        <v>1454.3760000000002</v>
      </c>
    </row>
    <row r="40" spans="2:9" ht="38.25" x14ac:dyDescent="0.2">
      <c r="B40" s="26" t="s">
        <v>70</v>
      </c>
      <c r="C40" s="27" t="s">
        <v>71</v>
      </c>
      <c r="D40" s="28" t="s">
        <v>26</v>
      </c>
      <c r="E40" s="26">
        <v>3.6400000000000002E-2</v>
      </c>
      <c r="F40" s="31">
        <v>1100</v>
      </c>
      <c r="G40" s="31">
        <f t="shared" si="0"/>
        <v>8657</v>
      </c>
      <c r="H40" s="31">
        <v>40.04</v>
      </c>
      <c r="I40" s="31">
        <f t="shared" si="1"/>
        <v>315.1148</v>
      </c>
    </row>
    <row r="41" spans="2:9" ht="38.25" x14ac:dyDescent="0.2">
      <c r="B41" s="26" t="s">
        <v>72</v>
      </c>
      <c r="C41" s="27" t="s">
        <v>73</v>
      </c>
      <c r="D41" s="28" t="s">
        <v>26</v>
      </c>
      <c r="E41" s="26">
        <v>4.4589999999999998E-2</v>
      </c>
      <c r="F41" s="31">
        <v>1056</v>
      </c>
      <c r="G41" s="31">
        <f t="shared" si="0"/>
        <v>8310.7199999999993</v>
      </c>
      <c r="H41" s="31">
        <v>47.09</v>
      </c>
      <c r="I41" s="31">
        <f t="shared" si="1"/>
        <v>370.59830000000005</v>
      </c>
    </row>
    <row r="42" spans="2:9" ht="25.5" x14ac:dyDescent="0.2">
      <c r="B42" s="26" t="s">
        <v>74</v>
      </c>
      <c r="C42" s="27" t="s">
        <v>75</v>
      </c>
      <c r="D42" s="28" t="s">
        <v>11</v>
      </c>
      <c r="E42" s="26">
        <v>4.3740000000000001E-4</v>
      </c>
      <c r="F42" s="31">
        <v>14312.87</v>
      </c>
      <c r="G42" s="31">
        <f t="shared" si="0"/>
        <v>112642.28690000001</v>
      </c>
      <c r="H42" s="31">
        <v>6.26</v>
      </c>
      <c r="I42" s="31">
        <f t="shared" si="1"/>
        <v>49.266199999999998</v>
      </c>
    </row>
    <row r="43" spans="2:9" ht="25.5" x14ac:dyDescent="0.2">
      <c r="B43" s="26" t="s">
        <v>76</v>
      </c>
      <c r="C43" s="27" t="s">
        <v>77</v>
      </c>
      <c r="D43" s="28" t="s">
        <v>18</v>
      </c>
      <c r="E43" s="26">
        <v>6.8040000000000003E-2</v>
      </c>
      <c r="F43" s="31">
        <v>6.67</v>
      </c>
      <c r="G43" s="31">
        <f t="shared" si="0"/>
        <v>52.492899999999999</v>
      </c>
      <c r="H43" s="31">
        <v>0.45</v>
      </c>
      <c r="I43" s="31">
        <f t="shared" si="1"/>
        <v>3.5415000000000001</v>
      </c>
    </row>
    <row r="44" spans="2:9" ht="38.25" x14ac:dyDescent="0.2">
      <c r="B44" s="26" t="s">
        <v>78</v>
      </c>
      <c r="C44" s="27" t="s">
        <v>79</v>
      </c>
      <c r="D44" s="28" t="s">
        <v>26</v>
      </c>
      <c r="E44" s="26">
        <v>5.04</v>
      </c>
      <c r="F44" s="31">
        <v>114.13</v>
      </c>
      <c r="G44" s="31">
        <f t="shared" si="0"/>
        <v>898.20309999999995</v>
      </c>
      <c r="H44" s="31">
        <v>575.22</v>
      </c>
      <c r="I44" s="31">
        <f t="shared" si="1"/>
        <v>4526.9814000000006</v>
      </c>
    </row>
    <row r="45" spans="2:9" ht="51" x14ac:dyDescent="0.2">
      <c r="B45" s="26" t="s">
        <v>80</v>
      </c>
      <c r="C45" s="27" t="s">
        <v>81</v>
      </c>
      <c r="D45" s="28" t="s">
        <v>26</v>
      </c>
      <c r="E45" s="26">
        <v>81.400000000000006</v>
      </c>
      <c r="F45" s="31">
        <v>45.92</v>
      </c>
      <c r="G45" s="31">
        <f t="shared" si="0"/>
        <v>361.3904</v>
      </c>
      <c r="H45" s="31">
        <v>3737.89</v>
      </c>
      <c r="I45" s="31">
        <f t="shared" si="1"/>
        <v>29417.194299999999</v>
      </c>
    </row>
    <row r="46" spans="2:9" ht="38.25" x14ac:dyDescent="0.2">
      <c r="B46" s="26" t="s">
        <v>82</v>
      </c>
      <c r="C46" s="27" t="s">
        <v>50</v>
      </c>
      <c r="D46" s="28" t="s">
        <v>26</v>
      </c>
      <c r="E46" s="26">
        <v>1.09928</v>
      </c>
      <c r="F46" s="31">
        <v>592.76</v>
      </c>
      <c r="G46" s="31">
        <f t="shared" si="0"/>
        <v>4665.0212000000001</v>
      </c>
      <c r="H46" s="31">
        <v>651.61</v>
      </c>
      <c r="I46" s="31">
        <f t="shared" si="1"/>
        <v>5128.1707000000006</v>
      </c>
    </row>
    <row r="47" spans="2:9" ht="38.25" x14ac:dyDescent="0.2">
      <c r="B47" s="26" t="s">
        <v>83</v>
      </c>
      <c r="C47" s="27" t="s">
        <v>84</v>
      </c>
      <c r="D47" s="28" t="s">
        <v>11</v>
      </c>
      <c r="E47" s="26">
        <v>2.3759999999999999</v>
      </c>
      <c r="F47" s="31">
        <v>479.6</v>
      </c>
      <c r="G47" s="31">
        <f t="shared" si="0"/>
        <v>3774.4520000000002</v>
      </c>
      <c r="H47" s="31">
        <v>1139.53</v>
      </c>
      <c r="I47" s="31">
        <f t="shared" si="1"/>
        <v>8968.1010999999999</v>
      </c>
    </row>
    <row r="48" spans="2:9" ht="38.25" x14ac:dyDescent="0.2">
      <c r="B48" s="26" t="s">
        <v>85</v>
      </c>
      <c r="C48" s="27" t="s">
        <v>86</v>
      </c>
      <c r="D48" s="28" t="s">
        <v>87</v>
      </c>
      <c r="E48" s="26">
        <v>3</v>
      </c>
      <c r="F48" s="31">
        <v>469.14</v>
      </c>
      <c r="G48" s="31">
        <f t="shared" si="0"/>
        <v>3692.1318000000001</v>
      </c>
      <c r="H48" s="31">
        <v>1407.42</v>
      </c>
      <c r="I48" s="31">
        <f t="shared" si="1"/>
        <v>11076.395400000001</v>
      </c>
    </row>
    <row r="49" spans="2:9" ht="38.25" x14ac:dyDescent="0.2">
      <c r="B49" s="26" t="s">
        <v>88</v>
      </c>
      <c r="C49" s="27" t="s">
        <v>89</v>
      </c>
      <c r="D49" s="28" t="s">
        <v>87</v>
      </c>
      <c r="E49" s="26">
        <v>3</v>
      </c>
      <c r="F49" s="31">
        <v>31.43</v>
      </c>
      <c r="G49" s="31">
        <f t="shared" si="0"/>
        <v>247.35409999999999</v>
      </c>
      <c r="H49" s="31">
        <v>94.29</v>
      </c>
      <c r="I49" s="31">
        <f t="shared" si="1"/>
        <v>742.06230000000005</v>
      </c>
    </row>
    <row r="50" spans="2:9" ht="51" x14ac:dyDescent="0.2">
      <c r="B50" s="26" t="s">
        <v>90</v>
      </c>
      <c r="C50" s="27" t="s">
        <v>91</v>
      </c>
      <c r="D50" s="28" t="s">
        <v>87</v>
      </c>
      <c r="E50" s="26">
        <v>2</v>
      </c>
      <c r="F50" s="31">
        <v>429.96</v>
      </c>
      <c r="G50" s="31">
        <f t="shared" si="0"/>
        <v>3383.7851999999998</v>
      </c>
      <c r="H50" s="31">
        <v>859.92</v>
      </c>
      <c r="I50" s="31">
        <f t="shared" si="1"/>
        <v>6767.5703999999996</v>
      </c>
    </row>
    <row r="51" spans="2:9" ht="51" x14ac:dyDescent="0.2">
      <c r="B51" s="26" t="s">
        <v>92</v>
      </c>
      <c r="C51" s="27" t="s">
        <v>93</v>
      </c>
      <c r="D51" s="28" t="s">
        <v>87</v>
      </c>
      <c r="E51" s="26">
        <v>14</v>
      </c>
      <c r="F51" s="31">
        <v>647.77</v>
      </c>
      <c r="G51" s="31">
        <f t="shared" si="0"/>
        <v>5097.9498999999996</v>
      </c>
      <c r="H51" s="31">
        <v>9068.7800000000007</v>
      </c>
      <c r="I51" s="31">
        <f t="shared" si="1"/>
        <v>71371.298600000009</v>
      </c>
    </row>
    <row r="52" spans="2:9" ht="38.25" x14ac:dyDescent="0.2">
      <c r="B52" s="26" t="s">
        <v>94</v>
      </c>
      <c r="C52" s="27" t="s">
        <v>95</v>
      </c>
      <c r="D52" s="28" t="s">
        <v>87</v>
      </c>
      <c r="E52" s="26">
        <v>3</v>
      </c>
      <c r="F52" s="31">
        <v>462.83</v>
      </c>
      <c r="G52" s="31">
        <f t="shared" si="0"/>
        <v>3642.4721</v>
      </c>
      <c r="H52" s="31">
        <v>1388.49</v>
      </c>
      <c r="I52" s="31">
        <f t="shared" si="1"/>
        <v>10927.416300000001</v>
      </c>
    </row>
    <row r="53" spans="2:9" ht="38.25" x14ac:dyDescent="0.2">
      <c r="B53" s="26" t="s">
        <v>96</v>
      </c>
      <c r="C53" s="27" t="s">
        <v>117</v>
      </c>
      <c r="D53" s="28" t="s">
        <v>97</v>
      </c>
      <c r="E53" s="26">
        <v>0.21168000000000001</v>
      </c>
      <c r="F53" s="31">
        <v>1752.6</v>
      </c>
      <c r="G53" s="31">
        <f t="shared" si="0"/>
        <v>13792.962</v>
      </c>
      <c r="H53" s="31">
        <v>370.99</v>
      </c>
      <c r="I53" s="31">
        <f t="shared" si="1"/>
        <v>2919.6913</v>
      </c>
    </row>
    <row r="54" spans="2:9" ht="38.25" x14ac:dyDescent="0.2">
      <c r="B54" s="26" t="s">
        <v>98</v>
      </c>
      <c r="C54" s="27" t="s">
        <v>99</v>
      </c>
      <c r="D54" s="28" t="s">
        <v>11</v>
      </c>
      <c r="E54" s="26">
        <v>0.09</v>
      </c>
      <c r="F54" s="31">
        <v>7571</v>
      </c>
      <c r="G54" s="31">
        <f t="shared" si="0"/>
        <v>59583.770000000004</v>
      </c>
      <c r="H54" s="31">
        <v>681.39</v>
      </c>
      <c r="I54" s="31">
        <f t="shared" si="1"/>
        <v>5362.5393000000004</v>
      </c>
    </row>
    <row r="55" spans="2:9" ht="38.25" x14ac:dyDescent="0.2">
      <c r="B55" s="26" t="s">
        <v>100</v>
      </c>
      <c r="C55" s="27" t="s">
        <v>101</v>
      </c>
      <c r="D55" s="28" t="s">
        <v>87</v>
      </c>
      <c r="E55" s="26">
        <v>3</v>
      </c>
      <c r="F55" s="31">
        <v>569.52</v>
      </c>
      <c r="G55" s="31">
        <f t="shared" si="0"/>
        <v>4482.1224000000002</v>
      </c>
      <c r="H55" s="31">
        <v>1708.56</v>
      </c>
      <c r="I55" s="31">
        <f t="shared" si="1"/>
        <v>13446.367200000001</v>
      </c>
    </row>
    <row r="56" spans="2:9" ht="38.25" x14ac:dyDescent="0.2">
      <c r="B56" s="26" t="s">
        <v>102</v>
      </c>
      <c r="C56" s="27" t="s">
        <v>103</v>
      </c>
      <c r="D56" s="28" t="s">
        <v>26</v>
      </c>
      <c r="E56" s="26">
        <v>2.81</v>
      </c>
      <c r="F56" s="31">
        <v>135.6</v>
      </c>
      <c r="G56" s="31">
        <f t="shared" si="0"/>
        <v>1067.172</v>
      </c>
      <c r="H56" s="31">
        <v>381.04</v>
      </c>
      <c r="I56" s="31">
        <f t="shared" si="1"/>
        <v>2998.7848000000004</v>
      </c>
    </row>
    <row r="57" spans="2:9" ht="38.25" x14ac:dyDescent="0.2">
      <c r="B57" s="26" t="s">
        <v>104</v>
      </c>
      <c r="C57" s="27" t="s">
        <v>105</v>
      </c>
      <c r="D57" s="28" t="s">
        <v>18</v>
      </c>
      <c r="E57" s="26">
        <v>0.375</v>
      </c>
      <c r="F57" s="31">
        <v>146.25</v>
      </c>
      <c r="G57" s="31">
        <f t="shared" si="0"/>
        <v>1150.9875</v>
      </c>
      <c r="H57" s="31">
        <v>54.84</v>
      </c>
      <c r="I57" s="31">
        <f t="shared" si="1"/>
        <v>431.59080000000006</v>
      </c>
    </row>
    <row r="58" spans="2:9" ht="63.75" x14ac:dyDescent="0.2">
      <c r="B58" s="26" t="s">
        <v>106</v>
      </c>
      <c r="C58" s="27" t="s">
        <v>107</v>
      </c>
      <c r="D58" s="28" t="s">
        <v>108</v>
      </c>
      <c r="E58" s="26">
        <v>21.12</v>
      </c>
      <c r="F58" s="31">
        <v>219.85</v>
      </c>
      <c r="G58" s="31">
        <f t="shared" si="0"/>
        <v>1730.2194999999999</v>
      </c>
      <c r="H58" s="31">
        <v>4643.2299999999996</v>
      </c>
      <c r="I58" s="31">
        <f t="shared" si="1"/>
        <v>36542.220099999999</v>
      </c>
    </row>
    <row r="59" spans="2:9" ht="51" x14ac:dyDescent="0.2">
      <c r="B59" s="26" t="s">
        <v>109</v>
      </c>
      <c r="C59" s="27" t="s">
        <v>110</v>
      </c>
      <c r="D59" s="28" t="s">
        <v>87</v>
      </c>
      <c r="E59" s="26">
        <v>0.23</v>
      </c>
      <c r="F59" s="31">
        <v>6535.4</v>
      </c>
      <c r="G59" s="31">
        <f t="shared" si="0"/>
        <v>51433.597999999998</v>
      </c>
      <c r="H59" s="31">
        <v>1503.14</v>
      </c>
      <c r="I59" s="31">
        <f t="shared" si="1"/>
        <v>11829.711800000001</v>
      </c>
    </row>
    <row r="60" spans="2:9" ht="63.75" x14ac:dyDescent="0.2">
      <c r="B60" s="26" t="s">
        <v>111</v>
      </c>
      <c r="C60" s="27" t="s">
        <v>112</v>
      </c>
      <c r="D60" s="28" t="s">
        <v>108</v>
      </c>
      <c r="E60" s="26">
        <v>95.55</v>
      </c>
      <c r="F60" s="31">
        <v>521.73</v>
      </c>
      <c r="G60" s="31">
        <f t="shared" si="0"/>
        <v>4106.0151000000005</v>
      </c>
      <c r="H60" s="31">
        <v>49851.3</v>
      </c>
      <c r="I60" s="31">
        <f t="shared" si="1"/>
        <v>392329.73100000003</v>
      </c>
    </row>
    <row r="61" spans="2:9" ht="38.25" x14ac:dyDescent="0.2">
      <c r="B61" s="26" t="s">
        <v>113</v>
      </c>
      <c r="C61" s="27" t="s">
        <v>114</v>
      </c>
      <c r="D61" s="28" t="s">
        <v>108</v>
      </c>
      <c r="E61" s="26">
        <v>48.488999999999997</v>
      </c>
      <c r="F61" s="31">
        <v>192.78</v>
      </c>
      <c r="G61" s="31">
        <f t="shared" si="0"/>
        <v>1517.1786</v>
      </c>
      <c r="H61" s="31">
        <v>9347.7099999999991</v>
      </c>
      <c r="I61" s="31">
        <f t="shared" si="1"/>
        <v>73566.477699999989</v>
      </c>
    </row>
    <row r="62" spans="2:9" x14ac:dyDescent="0.2">
      <c r="B62" s="26"/>
      <c r="C62" s="29" t="s">
        <v>115</v>
      </c>
      <c r="D62" s="28"/>
      <c r="E62" s="26"/>
      <c r="F62" s="31"/>
      <c r="G62" s="31"/>
      <c r="H62" s="32">
        <f>SUM(H10:H61)</f>
        <v>94450.25</v>
      </c>
      <c r="I62" s="32">
        <f>SUM(I10:I61)</f>
        <v>743323.46750000003</v>
      </c>
    </row>
    <row r="64" spans="2:9" s="35" customFormat="1" x14ac:dyDescent="0.2">
      <c r="B64" s="3"/>
      <c r="E64" s="3"/>
    </row>
    <row r="65" spans="2:5" s="35" customFormat="1" x14ac:dyDescent="0.2">
      <c r="B65" s="3"/>
      <c r="E65" s="3"/>
    </row>
    <row r="66" spans="2:5" x14ac:dyDescent="0.2">
      <c r="B66" s="39"/>
      <c r="C66" s="33" t="s">
        <v>120</v>
      </c>
      <c r="D66" s="33"/>
      <c r="E66" s="38"/>
    </row>
    <row r="67" spans="2:5" x14ac:dyDescent="0.2">
      <c r="B67" s="39"/>
      <c r="C67" s="34" t="s">
        <v>121</v>
      </c>
      <c r="D67" s="34"/>
      <c r="E67" s="34"/>
    </row>
    <row r="68" spans="2:5" x14ac:dyDescent="0.2">
      <c r="B68" s="39"/>
      <c r="C68" s="34" t="s">
        <v>122</v>
      </c>
      <c r="D68" s="34"/>
      <c r="E68" s="34"/>
    </row>
    <row r="69" spans="2:5" x14ac:dyDescent="0.2">
      <c r="B69" s="39"/>
      <c r="C69" s="42"/>
      <c r="D69" s="39"/>
      <c r="E69" s="40"/>
    </row>
    <row r="70" spans="2:5" x14ac:dyDescent="0.2">
      <c r="B70" s="36"/>
      <c r="C70" s="37"/>
      <c r="D70" s="36"/>
      <c r="E70" s="38"/>
    </row>
    <row r="71" spans="2:5" x14ac:dyDescent="0.2">
      <c r="B71" s="35"/>
      <c r="C71" s="41" t="s">
        <v>123</v>
      </c>
      <c r="D71" s="36"/>
      <c r="E71" s="38"/>
    </row>
  </sheetData>
  <mergeCells count="11">
    <mergeCell ref="B9:I9"/>
    <mergeCell ref="C67:E67"/>
    <mergeCell ref="C68:E68"/>
    <mergeCell ref="C66:D66"/>
    <mergeCell ref="B2:I3"/>
    <mergeCell ref="B5:B7"/>
    <mergeCell ref="C5:C7"/>
    <mergeCell ref="D5:D7"/>
    <mergeCell ref="E5:E7"/>
    <mergeCell ref="F5:G5"/>
    <mergeCell ref="H5:I5"/>
  </mergeCells>
  <phoneticPr fontId="2" type="noConversion"/>
  <pageMargins left="0.23622047244094491" right="0.19685039370078741" top="0.31496062992125984" bottom="0.27559055118110237" header="0.27559055118110237" footer="0.23622047244094491"/>
  <pageSetup paperSize="9" scale="9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2022-09-19T06:19:03Z</cp:lastPrinted>
  <dcterms:created xsi:type="dcterms:W3CDTF">2003-01-28T12:33:10Z</dcterms:created>
  <dcterms:modified xsi:type="dcterms:W3CDTF">2022-09-19T06:20:10Z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